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7640" windowHeight="136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<sst xmlns="http://schemas.openxmlformats.org/spreadsheetml/2006/main" count="111" uniqueCount="79">
  <si>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</si>
  <si>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</si>
  <si>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</si>
  <si>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</si>
  <si>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</si>
  <si>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</si>
  <si>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</si>
  <si>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</si>
  <si>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</si>
  <si>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</si>
  <si>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</si>
  <si>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</si>
  <si>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</si>
  <si>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</si>
  <si>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</si>
  <si>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</si>
  <si>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</si>
  <si>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</si>
  <si>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</si>
  <si>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</si>
  <si>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</si>
  <si>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</si>
  <si>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</si>
  <si>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</si>
  <si>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</si>
  <si>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</si>
  <si>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</si>
  <si>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</si>
  <si>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</si>
  <si>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</si>
  <si>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</si>
  <si>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</si>
  <si>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</si>
  <si>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</si>
  <si>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</si>
  <si>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</si>
  <si>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</si>
  <si>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</si>
  <si>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</si>
  <si>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</si>
  <si>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</si>
  <si>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</si>
  <si>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</si>
  <si>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</si>
  <si>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</si>
  <si>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</si>
  <si>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</si>
  <si>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</si>
  <si>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</si>
  <si>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</si>
  <si>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</si>
  <si>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</si>
  <si>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</si>
  <si>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</si>
  <si>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</si>
  <si>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</si>
  <si>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</si>
  <si>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</si>
  <si>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</si>
  <si>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</si>
  <si>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Fallon NV</t>
  </si>
  <si>
    <t>Populus eotremuloides</t>
  </si>
  <si>
    <t>Populus subwashoensis</t>
  </si>
  <si>
    <t>Salix knowltoni</t>
  </si>
  <si>
    <t>Salix payettensis</t>
  </si>
  <si>
    <t>Quercus hannibali SP</t>
  </si>
  <si>
    <t>Betula thor</t>
  </si>
  <si>
    <t>Quercus simulata</t>
  </si>
  <si>
    <t>Quercus wislizenoides SP</t>
  </si>
  <si>
    <t>Mahonia marginata SP</t>
  </si>
  <si>
    <t>Mahonia reticulata SP</t>
  </si>
  <si>
    <t>Sophora spokanensis</t>
  </si>
  <si>
    <t>Cercocarpus linearifolius</t>
  </si>
  <si>
    <t>Arbutus matthesii</t>
  </si>
  <si>
    <t>Fraxinus alcorni</t>
  </si>
  <si>
    <t>39.58°</t>
  </si>
  <si>
    <t>Reference:  Axelrod 1956</t>
  </si>
  <si>
    <r>
      <t xml:space="preserve">Reported age Neogene </t>
    </r>
    <r>
      <rPr>
        <sz val="9"/>
        <color indexed="56"/>
        <rFont val="Menlo Regular"/>
        <family val="0"/>
      </rPr>
      <t>∼</t>
    </r>
    <r>
      <rPr>
        <sz val="9"/>
        <color indexed="56"/>
        <rFont val="Verdana"/>
        <family val="0"/>
      </rPr>
      <t>14 Ma,assumed age 14 Ma, Palaeolatitude 40.3° N</t>
    </r>
  </si>
  <si>
    <t>-118.34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</si>
</sst>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9"/>
      <color indexed="56"/>
      <name val="Menlo Regular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6" borderId="0" xfId="0" applyFont="1" applyFill="1" applyBorder="1" applyAlignment="1" quotePrefix="1">
      <alignment vertical="center"/>
    </xf>
    <xf numFmtId="0" fontId="22" fillId="8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B3" sqref="B3"/>
      <selection pane="topRight" activeCell="I3" sqref="I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76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75</v>
      </c>
      <c r="E3" s="63" t="s">
        <v>78</v>
      </c>
      <c r="F3" s="50"/>
      <c r="G3" s="51"/>
      <c r="H3" s="48">
        <f>AQ114</f>
        <v>0.9387755102040817</v>
      </c>
      <c r="I3" s="64" t="s">
        <v>77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H7">
        <v>1</v>
      </c>
      <c r="P7">
        <v>1</v>
      </c>
      <c r="V7">
        <v>1</v>
      </c>
      <c r="Y7">
        <v>1</v>
      </c>
      <c r="AB7">
        <v>0.5</v>
      </c>
      <c r="AC7">
        <v>0.5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H8">
        <v>1</v>
      </c>
      <c r="O8">
        <v>1</v>
      </c>
      <c r="Y8">
        <v>1</v>
      </c>
      <c r="AB8">
        <v>1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E9">
        <v>1</v>
      </c>
      <c r="O9">
        <v>1</v>
      </c>
      <c r="V9">
        <v>1</v>
      </c>
      <c r="Y9">
        <v>1</v>
      </c>
      <c r="AE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1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H10">
        <v>1</v>
      </c>
      <c r="N10">
        <v>1</v>
      </c>
      <c r="Z10">
        <v>1</v>
      </c>
      <c r="AE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O11">
        <v>1</v>
      </c>
      <c r="U11">
        <v>0.5</v>
      </c>
      <c r="V11">
        <v>0.5</v>
      </c>
      <c r="X11">
        <v>0.5</v>
      </c>
      <c r="Y11">
        <v>0.5</v>
      </c>
      <c r="AB11">
        <v>0.5</v>
      </c>
      <c r="AC11">
        <v>0.5</v>
      </c>
      <c r="AG11">
        <v>0.5</v>
      </c>
      <c r="AH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1</v>
      </c>
      <c r="G12">
        <v>1</v>
      </c>
      <c r="H12">
        <v>1</v>
      </c>
      <c r="J12">
        <v>1</v>
      </c>
      <c r="P12">
        <v>1</v>
      </c>
      <c r="V12">
        <v>1</v>
      </c>
      <c r="AB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0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E13">
        <v>0.5</v>
      </c>
      <c r="I13">
        <v>0.5</v>
      </c>
      <c r="O13">
        <v>1</v>
      </c>
      <c r="U13">
        <v>0.5</v>
      </c>
      <c r="W13">
        <v>0.5</v>
      </c>
      <c r="Y13">
        <v>1</v>
      </c>
      <c r="AD13">
        <v>0.5</v>
      </c>
      <c r="AE13">
        <v>0.5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E14">
        <v>1</v>
      </c>
      <c r="O14">
        <v>1</v>
      </c>
      <c r="U14">
        <v>1</v>
      </c>
      <c r="X14">
        <v>0.5</v>
      </c>
      <c r="Y14">
        <v>0.5</v>
      </c>
      <c r="AB14">
        <v>1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N15">
        <v>1</v>
      </c>
      <c r="V15">
        <v>1</v>
      </c>
      <c r="Y15">
        <v>1</v>
      </c>
      <c r="AC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E16">
        <v>1</v>
      </c>
      <c r="O16">
        <v>1</v>
      </c>
      <c r="V16">
        <v>1</v>
      </c>
      <c r="Y16">
        <v>1</v>
      </c>
      <c r="AB16">
        <v>0.5</v>
      </c>
      <c r="AC16">
        <v>0.5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E17">
        <v>1</v>
      </c>
      <c r="O17">
        <v>1</v>
      </c>
      <c r="U17">
        <v>1</v>
      </c>
      <c r="X17">
        <v>1</v>
      </c>
      <c r="AB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E18">
        <v>1</v>
      </c>
      <c r="M18">
        <v>1</v>
      </c>
      <c r="V18">
        <v>1</v>
      </c>
      <c r="Z18">
        <v>1</v>
      </c>
      <c r="AE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E19">
        <v>1</v>
      </c>
      <c r="O19">
        <v>1</v>
      </c>
      <c r="U19">
        <v>1</v>
      </c>
      <c r="Y19">
        <v>1</v>
      </c>
      <c r="AC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E20">
        <v>1</v>
      </c>
      <c r="O20">
        <v>1</v>
      </c>
      <c r="V20">
        <v>1</v>
      </c>
      <c r="Y20">
        <v>1</v>
      </c>
      <c r="AC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0</v>
      </c>
      <c r="AJ21" s="6"/>
      <c r="AK21" s="6"/>
      <c r="AL21" s="6"/>
      <c r="AM21" s="6"/>
      <c r="AN21" s="6"/>
      <c r="AQ21">
        <f t="shared" si="0"/>
        <v>0</v>
      </c>
      <c r="AR21">
        <f t="shared" si="11"/>
        <v>0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0</v>
      </c>
      <c r="BX21">
        <f t="shared" si="42"/>
        <v>0</v>
      </c>
      <c r="BY21">
        <f t="shared" si="5"/>
        <v>0</v>
      </c>
      <c r="BZ21">
        <f t="shared" si="6"/>
        <v>0</v>
      </c>
      <c r="CA21">
        <f t="shared" si="7"/>
        <v>0</v>
      </c>
      <c r="CB21">
        <f t="shared" si="8"/>
        <v>0</v>
      </c>
      <c r="CC21">
        <f t="shared" si="9"/>
        <v>0</v>
      </c>
      <c r="CD21">
        <f t="shared" si="10"/>
        <v>0</v>
      </c>
    </row>
    <row r="22" spans="1:82" ht="12.75">
      <c r="A22" s="7">
        <f t="shared" si="43"/>
        <v>0</v>
      </c>
      <c r="AJ22" s="6"/>
      <c r="AK22" s="6"/>
      <c r="AL22" s="6"/>
      <c r="AM22" s="6"/>
      <c r="AN22" s="6"/>
      <c r="AQ22">
        <f t="shared" si="0"/>
        <v>0</v>
      </c>
      <c r="AR22">
        <f t="shared" si="11"/>
        <v>0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0</v>
      </c>
      <c r="BX22">
        <f t="shared" si="42"/>
        <v>0</v>
      </c>
      <c r="BY22">
        <f t="shared" si="5"/>
        <v>0</v>
      </c>
      <c r="BZ22">
        <f t="shared" si="6"/>
        <v>0</v>
      </c>
      <c r="CA22">
        <f t="shared" si="7"/>
        <v>0</v>
      </c>
      <c r="CB22">
        <f t="shared" si="8"/>
        <v>0</v>
      </c>
      <c r="CC22">
        <f t="shared" si="9"/>
        <v>0</v>
      </c>
      <c r="CD22">
        <f t="shared" si="10"/>
        <v>0</v>
      </c>
    </row>
    <row r="23" spans="1:82" ht="12.75">
      <c r="A23" s="7">
        <f t="shared" si="43"/>
        <v>0</v>
      </c>
      <c r="AJ23" s="6"/>
      <c r="AK23" s="6"/>
      <c r="AL23" s="6"/>
      <c r="AM23" s="6"/>
      <c r="AN23" s="6"/>
      <c r="AQ23">
        <f t="shared" si="0"/>
        <v>0</v>
      </c>
      <c r="AR23">
        <f t="shared" si="11"/>
        <v>0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0</v>
      </c>
      <c r="BX23">
        <f t="shared" si="42"/>
        <v>0</v>
      </c>
      <c r="BY23">
        <f t="shared" si="5"/>
        <v>0</v>
      </c>
      <c r="BZ23">
        <f t="shared" si="6"/>
        <v>0</v>
      </c>
      <c r="CA23">
        <f t="shared" si="7"/>
        <v>0</v>
      </c>
      <c r="CB23">
        <f t="shared" si="8"/>
        <v>0</v>
      </c>
      <c r="CC23">
        <f t="shared" si="9"/>
        <v>0</v>
      </c>
      <c r="CD23">
        <f t="shared" si="10"/>
        <v>0</v>
      </c>
    </row>
    <row r="24" spans="1:82" ht="12.75">
      <c r="A24" s="7">
        <f t="shared" si="43"/>
        <v>0</v>
      </c>
      <c r="AJ24" s="6"/>
      <c r="AK24" s="6"/>
      <c r="AL24" s="6"/>
      <c r="AM24" s="6"/>
      <c r="AN24" s="6"/>
      <c r="AQ24">
        <f t="shared" si="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0</v>
      </c>
      <c r="BY24">
        <f t="shared" si="5"/>
        <v>0</v>
      </c>
      <c r="BZ24">
        <f t="shared" si="6"/>
        <v>0</v>
      </c>
      <c r="CA24">
        <f t="shared" si="7"/>
        <v>0</v>
      </c>
      <c r="CB24">
        <f t="shared" si="8"/>
        <v>0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0</v>
      </c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5"/>
      <c r="C105" s="7"/>
      <c r="D105" s="54"/>
      <c r="E105" s="1"/>
      <c r="F105" s="1"/>
      <c r="G105" s="1"/>
      <c r="H105" s="1"/>
      <c r="I105" s="1"/>
      <c r="J105" s="57"/>
      <c r="K105" s="2"/>
      <c r="L105" s="2"/>
      <c r="M105" s="2"/>
      <c r="N105" s="2"/>
      <c r="O105" s="2"/>
      <c r="P105" s="2"/>
      <c r="Q105" s="2"/>
      <c r="R105" s="2"/>
      <c r="S105" s="58"/>
      <c r="T105" s="3"/>
      <c r="U105" s="3"/>
      <c r="V105" s="3"/>
      <c r="W105" s="59"/>
      <c r="X105" s="9"/>
      <c r="Y105" s="9"/>
      <c r="Z105" s="60"/>
      <c r="AA105" s="5"/>
      <c r="AB105" s="5"/>
      <c r="AC105" s="5"/>
      <c r="AD105" s="5"/>
      <c r="AE105" s="61"/>
      <c r="AF105" s="6"/>
      <c r="AG105" s="6"/>
      <c r="AH105" s="62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5"/>
      <c r="C106" s="7"/>
      <c r="D106" s="54"/>
      <c r="E106" s="1"/>
      <c r="F106" s="1"/>
      <c r="G106" s="1"/>
      <c r="H106" s="1"/>
      <c r="I106" s="1"/>
      <c r="J106" s="57"/>
      <c r="K106" s="2"/>
      <c r="L106" s="2"/>
      <c r="M106" s="2"/>
      <c r="N106" s="2"/>
      <c r="O106" s="2"/>
      <c r="P106" s="2"/>
      <c r="Q106" s="2"/>
      <c r="R106" s="2"/>
      <c r="S106" s="58"/>
      <c r="T106" s="3"/>
      <c r="U106" s="3"/>
      <c r="V106" s="3"/>
      <c r="W106" s="59"/>
      <c r="X106" s="9"/>
      <c r="Y106" s="9"/>
      <c r="Z106" s="60"/>
      <c r="AA106" s="5"/>
      <c r="AB106" s="5"/>
      <c r="AC106" s="5"/>
      <c r="AD106" s="5"/>
      <c r="AE106" s="61"/>
      <c r="AF106" s="6"/>
      <c r="AG106" s="6"/>
      <c r="AH106" s="62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5"/>
      <c r="C107" s="7"/>
      <c r="D107" s="54"/>
      <c r="E107" s="1"/>
      <c r="F107" s="1"/>
      <c r="G107" s="1"/>
      <c r="H107" s="1"/>
      <c r="I107" s="1"/>
      <c r="J107" s="57"/>
      <c r="K107" s="2"/>
      <c r="L107" s="2"/>
      <c r="M107" s="2"/>
      <c r="N107" s="2"/>
      <c r="O107" s="2"/>
      <c r="P107" s="2"/>
      <c r="Q107" s="2"/>
      <c r="R107" s="2"/>
      <c r="S107" s="58"/>
      <c r="T107" s="3"/>
      <c r="U107" s="3"/>
      <c r="V107" s="3"/>
      <c r="W107" s="59"/>
      <c r="X107" s="9"/>
      <c r="Y107" s="9"/>
      <c r="Z107" s="60"/>
      <c r="AA107" s="5"/>
      <c r="AB107" s="5"/>
      <c r="AC107" s="5"/>
      <c r="AD107" s="5"/>
      <c r="AE107" s="61"/>
      <c r="AF107" s="6"/>
      <c r="AG107" s="6"/>
      <c r="AH107" s="62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14</v>
      </c>
      <c r="B108" s="56" t="s">
        <v>38</v>
      </c>
      <c r="D108" s="56"/>
      <c r="J108" s="56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6"/>
      <c r="AA108" s="5"/>
      <c r="AB108" s="5"/>
      <c r="AC108" s="5"/>
      <c r="AD108" s="5"/>
      <c r="AE108" s="61"/>
      <c r="AF108" s="6"/>
      <c r="AG108" s="6"/>
      <c r="AH108" s="62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14</v>
      </c>
      <c r="AR108" s="7">
        <f t="shared" si="91"/>
        <v>14</v>
      </c>
      <c r="AS108" s="7">
        <f t="shared" si="91"/>
        <v>10</v>
      </c>
      <c r="AT108" s="7">
        <f t="shared" si="91"/>
        <v>1</v>
      </c>
      <c r="AU108" s="7">
        <f t="shared" si="91"/>
        <v>1</v>
      </c>
      <c r="AV108" s="7">
        <f t="shared" si="91"/>
        <v>4</v>
      </c>
      <c r="AW108" s="7">
        <f t="shared" si="91"/>
        <v>1</v>
      </c>
      <c r="AX108" s="7">
        <f t="shared" si="91"/>
        <v>1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2</v>
      </c>
      <c r="BC108" s="7">
        <f t="shared" si="91"/>
        <v>9</v>
      </c>
      <c r="BD108" s="7">
        <f t="shared" si="91"/>
        <v>2</v>
      </c>
      <c r="BE108" s="7">
        <f t="shared" si="91"/>
        <v>0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5</v>
      </c>
      <c r="BJ108" s="7">
        <f t="shared" si="91"/>
        <v>8</v>
      </c>
      <c r="BK108" s="7">
        <f t="shared" si="91"/>
        <v>1</v>
      </c>
      <c r="BL108" s="7">
        <f t="shared" si="91"/>
        <v>3</v>
      </c>
      <c r="BM108" s="7">
        <f t="shared" si="91"/>
        <v>10</v>
      </c>
      <c r="BN108" s="7">
        <f t="shared" si="91"/>
        <v>2</v>
      </c>
      <c r="BO108" s="7">
        <f t="shared" si="91"/>
        <v>0</v>
      </c>
      <c r="BP108" s="7">
        <f t="shared" si="91"/>
        <v>7</v>
      </c>
      <c r="BQ108" s="7">
        <f t="shared" si="91"/>
        <v>6</v>
      </c>
      <c r="BR108" s="7">
        <f t="shared" si="91"/>
        <v>1</v>
      </c>
      <c r="BS108" s="7">
        <f t="shared" si="91"/>
        <v>4</v>
      </c>
      <c r="BT108" s="7">
        <f t="shared" si="91"/>
        <v>0</v>
      </c>
      <c r="BU108" s="7">
        <f t="shared" si="91"/>
        <v>6</v>
      </c>
      <c r="BV108" s="7">
        <f t="shared" si="91"/>
        <v>12</v>
      </c>
      <c r="BW108" s="8" t="s">
        <v>39</v>
      </c>
      <c r="BX108" s="8">
        <f>SUM(BX7:BX107)</f>
        <v>14</v>
      </c>
      <c r="BY108" s="8">
        <f aca="true" t="shared" si="92" ref="BY108:CD108">SUM(BY7:BY107)</f>
        <v>14</v>
      </c>
      <c r="BZ108" s="8">
        <f t="shared" si="92"/>
        <v>14</v>
      </c>
      <c r="CA108" s="8">
        <f t="shared" si="92"/>
        <v>12</v>
      </c>
      <c r="CB108" s="8">
        <f t="shared" si="92"/>
        <v>13</v>
      </c>
      <c r="CC108" s="8">
        <f t="shared" si="92"/>
        <v>14</v>
      </c>
      <c r="CD108" s="8">
        <f t="shared" si="92"/>
        <v>14</v>
      </c>
    </row>
    <row r="109" spans="1:40" ht="12.75">
      <c r="A109" s="7"/>
      <c r="B109" s="56" t="s">
        <v>40</v>
      </c>
      <c r="C109" s="8"/>
      <c r="D109" s="57">
        <f>SUM(D7:D107)</f>
        <v>0</v>
      </c>
      <c r="E109" s="1">
        <f aca="true" t="shared" si="93" ref="E109:AH109">SUM(E7:E107)</f>
        <v>9.5</v>
      </c>
      <c r="F109" s="1">
        <f>SUM(F7:F107)</f>
        <v>1</v>
      </c>
      <c r="G109" s="1">
        <f t="shared" si="93"/>
        <v>1</v>
      </c>
      <c r="H109" s="1">
        <f t="shared" si="93"/>
        <v>4</v>
      </c>
      <c r="I109" s="1">
        <f t="shared" si="93"/>
        <v>0.5</v>
      </c>
      <c r="J109" s="57">
        <f t="shared" si="93"/>
        <v>1</v>
      </c>
      <c r="K109" s="1">
        <f t="shared" si="93"/>
        <v>0</v>
      </c>
      <c r="L109" s="1">
        <f t="shared" si="93"/>
        <v>0</v>
      </c>
      <c r="M109" s="1">
        <f t="shared" si="93"/>
        <v>1</v>
      </c>
      <c r="N109" s="1">
        <f t="shared" si="93"/>
        <v>2</v>
      </c>
      <c r="O109" s="1">
        <f t="shared" si="93"/>
        <v>9</v>
      </c>
      <c r="P109" s="1">
        <f t="shared" si="93"/>
        <v>2</v>
      </c>
      <c r="Q109" s="1">
        <f t="shared" si="93"/>
        <v>0</v>
      </c>
      <c r="R109" s="1">
        <f t="shared" si="93"/>
        <v>0</v>
      </c>
      <c r="S109" s="57">
        <f t="shared" si="93"/>
        <v>0</v>
      </c>
      <c r="T109" s="1">
        <f t="shared" si="93"/>
        <v>0</v>
      </c>
      <c r="U109" s="1">
        <f t="shared" si="93"/>
        <v>4</v>
      </c>
      <c r="V109" s="1">
        <f t="shared" si="93"/>
        <v>7.5</v>
      </c>
      <c r="W109" s="57">
        <f t="shared" si="93"/>
        <v>0.5</v>
      </c>
      <c r="X109" s="1">
        <f t="shared" si="93"/>
        <v>2</v>
      </c>
      <c r="Y109" s="1">
        <f t="shared" si="93"/>
        <v>9</v>
      </c>
      <c r="Z109" s="57">
        <f t="shared" si="93"/>
        <v>2</v>
      </c>
      <c r="AA109" s="1">
        <f t="shared" si="93"/>
        <v>0</v>
      </c>
      <c r="AB109" s="1">
        <f t="shared" si="93"/>
        <v>5.5</v>
      </c>
      <c r="AC109" s="1">
        <f t="shared" si="93"/>
        <v>4.5</v>
      </c>
      <c r="AD109" s="1">
        <f t="shared" si="93"/>
        <v>0.5</v>
      </c>
      <c r="AE109" s="57">
        <f t="shared" si="93"/>
        <v>3.5</v>
      </c>
      <c r="AF109" s="1">
        <f t="shared" si="93"/>
        <v>0</v>
      </c>
      <c r="AG109" s="1">
        <f t="shared" si="93"/>
        <v>4</v>
      </c>
      <c r="AH109" s="57">
        <f t="shared" si="93"/>
        <v>10</v>
      </c>
      <c r="AI109" s="6"/>
      <c r="AJ109" s="6"/>
      <c r="AK109" s="6"/>
      <c r="AL109" s="6"/>
      <c r="AM109" s="6"/>
      <c r="AN109" s="6"/>
    </row>
    <row r="110" spans="1:43" ht="12.75">
      <c r="A110" s="7"/>
      <c r="B110" s="56" t="s">
        <v>41</v>
      </c>
      <c r="C110" s="8"/>
      <c r="D110" s="57">
        <f>AR108</f>
        <v>14</v>
      </c>
      <c r="E110" s="1">
        <f>BY108</f>
        <v>14</v>
      </c>
      <c r="F110" s="1">
        <f>BY108</f>
        <v>14</v>
      </c>
      <c r="G110" s="1">
        <f>BY108</f>
        <v>14</v>
      </c>
      <c r="H110" s="1">
        <f>BY108</f>
        <v>14</v>
      </c>
      <c r="I110" s="1">
        <f>BY108</f>
        <v>14</v>
      </c>
      <c r="J110" s="57">
        <f>BY108</f>
        <v>14</v>
      </c>
      <c r="K110" s="2">
        <f>BZ108</f>
        <v>14</v>
      </c>
      <c r="L110" s="2">
        <f>BZ108</f>
        <v>14</v>
      </c>
      <c r="M110" s="2">
        <f>BZ108</f>
        <v>14</v>
      </c>
      <c r="N110" s="2">
        <f>BZ108</f>
        <v>14</v>
      </c>
      <c r="O110" s="2">
        <f>BZ108</f>
        <v>14</v>
      </c>
      <c r="P110" s="2">
        <f>BZ108</f>
        <v>14</v>
      </c>
      <c r="Q110" s="2">
        <f>BZ108</f>
        <v>14</v>
      </c>
      <c r="R110" s="2">
        <f>BZ108</f>
        <v>14</v>
      </c>
      <c r="S110" s="58">
        <f>BZ108</f>
        <v>14</v>
      </c>
      <c r="T110" s="3">
        <f>CA108</f>
        <v>12</v>
      </c>
      <c r="U110" s="3">
        <f>CA108</f>
        <v>12</v>
      </c>
      <c r="V110" s="3">
        <f>CA108</f>
        <v>12</v>
      </c>
      <c r="W110" s="59">
        <f>CA108</f>
        <v>12</v>
      </c>
      <c r="X110" s="8">
        <f>CB108</f>
        <v>13</v>
      </c>
      <c r="Y110" s="8">
        <f>CB108</f>
        <v>13</v>
      </c>
      <c r="Z110" s="56">
        <f>CB108</f>
        <v>13</v>
      </c>
      <c r="AA110" s="5">
        <f>CC108</f>
        <v>14</v>
      </c>
      <c r="AB110" s="5">
        <f>CC108</f>
        <v>14</v>
      </c>
      <c r="AC110" s="5">
        <f>CC108</f>
        <v>14</v>
      </c>
      <c r="AD110" s="5">
        <f>CC108</f>
        <v>14</v>
      </c>
      <c r="AE110" s="61">
        <f>CC108</f>
        <v>14</v>
      </c>
      <c r="AF110" s="6">
        <f>CD108</f>
        <v>14</v>
      </c>
      <c r="AG110" s="6">
        <f>CD108</f>
        <v>14</v>
      </c>
      <c r="AH110" s="62">
        <f>CD108</f>
        <v>14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95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3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67.85714285714286</v>
      </c>
      <c r="F112" s="47">
        <f>(F109/BY108)*100</f>
        <v>7.142857142857142</v>
      </c>
      <c r="G112" s="47">
        <f>(G109/BY108)*100</f>
        <v>7.142857142857142</v>
      </c>
      <c r="H112" s="47">
        <f>(H109/BY108)*100</f>
        <v>28.57142857142857</v>
      </c>
      <c r="I112" s="47">
        <f>(I109/BY108)*100</f>
        <v>3.571428571428571</v>
      </c>
      <c r="J112" s="47">
        <f>(J109/BY108)*100</f>
        <v>7.142857142857142</v>
      </c>
      <c r="K112" s="47">
        <f>(K109/BZ108)*100</f>
        <v>0</v>
      </c>
      <c r="L112" s="47">
        <f>(L109/BZ108)*100</f>
        <v>0</v>
      </c>
      <c r="M112" s="47">
        <f>(M109/BZ108)*100</f>
        <v>7.142857142857142</v>
      </c>
      <c r="N112" s="47">
        <f>(N109/BZ108)*100</f>
        <v>14.285714285714285</v>
      </c>
      <c r="O112" s="47">
        <f>(O109/BZ108)*100</f>
        <v>64.28571428571429</v>
      </c>
      <c r="P112" s="47">
        <f>(P109/BZ108)*100</f>
        <v>14.285714285714285</v>
      </c>
      <c r="Q112" s="47">
        <f>(Q109/BZ108)*100</f>
        <v>0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33.33333333333333</v>
      </c>
      <c r="V112" s="47">
        <f>(V109/CA108)*100</f>
        <v>62.5</v>
      </c>
      <c r="W112" s="47">
        <f>(W109/CA108)*100</f>
        <v>4.166666666666666</v>
      </c>
      <c r="X112" s="47">
        <f>(X109/CB108)*100</f>
        <v>15.384615384615385</v>
      </c>
      <c r="Y112" s="47">
        <f>(Y109/CB108)*100</f>
        <v>69.23076923076923</v>
      </c>
      <c r="Z112" s="47">
        <f>(Z109/CB108)*100</f>
        <v>15.384615384615385</v>
      </c>
      <c r="AA112" s="47">
        <f>(AA109/CC108)*100</f>
        <v>0</v>
      </c>
      <c r="AB112" s="47">
        <f>(AB109/CC108)*100</f>
        <v>39.285714285714285</v>
      </c>
      <c r="AC112" s="47">
        <f>(AC109/CC108)*100</f>
        <v>32.142857142857146</v>
      </c>
      <c r="AD112" s="47">
        <f>(AD109/CC108)*100</f>
        <v>3.571428571428571</v>
      </c>
      <c r="AE112" s="47">
        <f>(AE109/CC108)*100</f>
        <v>25</v>
      </c>
      <c r="AF112" s="47">
        <f>(AF109/CD108)*100</f>
        <v>0</v>
      </c>
      <c r="AG112" s="47">
        <f>(AG109/CD108)*100</f>
        <v>28.57142857142857</v>
      </c>
      <c r="AH112" s="47">
        <f>(AH109/CD108)*100</f>
        <v>71.42857142857143</v>
      </c>
      <c r="AP112" t="s">
        <v>55</v>
      </c>
      <c r="AQ112">
        <f>AQ108*7</f>
        <v>98</v>
      </c>
    </row>
    <row r="114" spans="42:43" ht="12.75">
      <c r="AP114" t="s">
        <v>57</v>
      </c>
      <c r="AQ114">
        <f>(AQ110-AQ111)/AQ112</f>
        <v>0.9387755102040817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2011-07-08T10:02:37Z</dcterms:modified>
  <cp:category/>
  <cp:version/>
  <cp:contentType/>
  <cp:contentStatus/>
</cp:coreProperties>
</file>